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A4A6EC4D-7896-49AA-8A3E-A7F65F8F2E19}" xr6:coauthVersionLast="47" xr6:coauthVersionMax="47" xr10:uidLastSave="{00000000-0000-0000-0000-000000000000}"/>
  <bookViews>
    <workbookView xWindow="-120" yWindow="-120" windowWidth="29040" windowHeight="15840" tabRatio="905" xr2:uid="{00000000-000D-0000-FFFF-FFFF00000000}"/>
  </bookViews>
  <sheets>
    <sheet name="Пятнистый олень" sheetId="54" r:id="rId1"/>
  </sheets>
  <definedNames>
    <definedName name="_xlnm._FilterDatabase" localSheetId="0" hidden="1">'Пятнистый олень'!$A$9:$E$139</definedName>
  </definedNames>
  <calcPr calcId="191029"/>
</workbook>
</file>

<file path=xl/calcChain.xml><?xml version="1.0" encoding="utf-8"?>
<calcChain xmlns="http://schemas.openxmlformats.org/spreadsheetml/2006/main">
  <c r="H33" i="54" l="1"/>
  <c r="G32" i="54"/>
  <c r="M31" i="54"/>
  <c r="L31" i="54"/>
  <c r="K31" i="54"/>
  <c r="J31" i="54"/>
  <c r="I31" i="54"/>
  <c r="F31" i="54"/>
  <c r="E31" i="54"/>
  <c r="D31" i="54"/>
  <c r="C31" i="54"/>
  <c r="G30" i="54"/>
  <c r="G29" i="54"/>
  <c r="G28" i="54"/>
  <c r="G27" i="54"/>
  <c r="G25" i="54"/>
  <c r="M24" i="54"/>
  <c r="L24" i="54"/>
  <c r="K24" i="54"/>
  <c r="J24" i="54"/>
  <c r="I24" i="54"/>
  <c r="F24" i="54"/>
  <c r="E24" i="54"/>
  <c r="D24" i="54"/>
  <c r="C24" i="54"/>
  <c r="C33" i="54" s="1"/>
  <c r="G23" i="54"/>
  <c r="G22" i="54"/>
  <c r="G21" i="54"/>
  <c r="G20" i="54"/>
  <c r="G19" i="54"/>
  <c r="G18" i="54"/>
  <c r="M17" i="54"/>
  <c r="L17" i="54"/>
  <c r="K17" i="54"/>
  <c r="J17" i="54"/>
  <c r="I17" i="54"/>
  <c r="F17" i="54"/>
  <c r="E17" i="54"/>
  <c r="D17" i="54"/>
  <c r="G16" i="54"/>
  <c r="M15" i="54"/>
  <c r="L15" i="54"/>
  <c r="K15" i="54"/>
  <c r="J15" i="54"/>
  <c r="I15" i="54"/>
  <c r="I33" i="54" s="1"/>
  <c r="G15" i="54"/>
  <c r="F15" i="54"/>
  <c r="E15" i="54"/>
  <c r="D15" i="54"/>
  <c r="G17" i="54" l="1"/>
  <c r="L33" i="54"/>
  <c r="G24" i="54"/>
  <c r="E33" i="54"/>
  <c r="J33" i="54"/>
  <c r="K33" i="54"/>
  <c r="M33" i="54"/>
  <c r="G31" i="54"/>
  <c r="D33" i="54"/>
  <c r="F33" i="54"/>
  <c r="G33" i="54" l="1"/>
</calcChain>
</file>

<file path=xl/sharedStrings.xml><?xml version="1.0" encoding="utf-8"?>
<sst xmlns="http://schemas.openxmlformats.org/spreadsheetml/2006/main" count="42" uniqueCount="42">
  <si>
    <t>N п/п</t>
  </si>
  <si>
    <t>Наименование муниципальных образований (районы, округа), охотничьих угодий, иных территорий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</si>
  <si>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 га</t>
  </si>
  <si>
    <t>Численность охотничьих ресурсов, от которой устанавливалась квота (объём) добычи, особей</t>
  </si>
  <si>
    <t>Предстоящий год</t>
  </si>
  <si>
    <t>Устанавливаемая квота добычи, особей</t>
  </si>
  <si>
    <t>Всего</t>
  </si>
  <si>
    <t>в % от численности</t>
  </si>
  <si>
    <t>в том числе: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</si>
  <si>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</si>
  <si>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</si>
  <si>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</si>
  <si>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</si>
  <si>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</si>
  <si>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</si>
  <si>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</si>
  <si>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Мордовская республиканская общественно-спортивная организация "Клуб охотников и рыболовов"</t>
  </si>
  <si>
    <t>Дубенский муниципальный район:</t>
  </si>
  <si>
    <t>Мордовская республиканская общественная организация "Клуб правильной охоты "Присурье"</t>
  </si>
  <si>
    <t>Зубово-Полянский муниципальный район:</t>
  </si>
  <si>
    <t>Общество с ограниченной ответственностью "Строитель"</t>
  </si>
  <si>
    <t>Общество с ограниченной ответственностью "Охотничий Клубъ"</t>
  </si>
  <si>
    <t>Краснослободский муниципальный район:</t>
  </si>
  <si>
    <t>Общество с ограниченной ответственностью "Рыболовно-охотничий клуб "Беркут"</t>
  </si>
  <si>
    <t>Общественная организация охотников и рыболовов "Возрождение" Краснослободского района Республики Мордовия</t>
  </si>
  <si>
    <t>Общество с ограниченной ответственностью Спортивная база "Авгура"</t>
  </si>
  <si>
    <t>Старошайговский муниципальный район:</t>
  </si>
  <si>
    <t>ООО "Просторы"</t>
  </si>
  <si>
    <t>ИТОГО</t>
  </si>
  <si>
    <t>Республика Мордовия</t>
  </si>
  <si>
    <t xml:space="preserve">Субъект Российской Федерации </t>
  </si>
  <si>
    <t xml:space="preserve">Вид охотничьих ресурсов </t>
  </si>
  <si>
    <t>Крестьянское (фермерское) хозяйство Шерняев Александр Григорьевич (участок А)</t>
  </si>
  <si>
    <t>Крестьянское (фермерское) хозяйство Шерняев Александр Григорьевич (участок Б)</t>
  </si>
  <si>
    <t>ООО ООРХ"Зубовское"</t>
  </si>
  <si>
    <t>Общественная организация Краснослободское общество охотников и рыболовов Республики Мордовия "Следопыт" (участок А)</t>
  </si>
  <si>
    <t>Общественная организация Краснослободское общество охотников и рыболовов Республики Мордовия "Следопыт" (участок Б)</t>
  </si>
  <si>
    <t>ООО "Вышинский док" (участок Б)</t>
  </si>
  <si>
    <t>2023 - 2024 г.</t>
  </si>
  <si>
    <t>2024 - 2025 г.</t>
  </si>
  <si>
    <t xml:space="preserve">Проект квот добычи охотничьих ресурсов
на период с 1 августа 2024 г. по 1 августа 2025 г.
</t>
  </si>
  <si>
    <t>Олень пятнистый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</si>
</sst>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0" fillId="0" borderId="0" xfId="0" applyNumberFormat="1"/>
    <xf numFmtId="2" fontId="3" fillId="0" borderId="1" xfId="0" applyNumberFormat="1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5" fillId="6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2" fillId="7" borderId="4" xfId="0" applyFont="1" applyFill="1" applyBorder="1" applyAlignment="1" applyProtection="1">
      <alignment horizontal="center" vertical="center" wrapText="1"/>
      <protection locked="0"/>
    </xf>
    <xf numFmtId="0" fontId="2" fillId="7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33"/>
  <sheetViews>
    <sheetView tabSelected="1" zoomScale="70" zoomScaleNormal="70" workbookViewId="0">
      <selection activeCell="E29" sqref="E29"/>
    </sheetView>
  </sheetViews>
  <sheetFormatPr defaultRowHeight="15" x14ac:dyDescent="0.25"/>
  <cols>
    <col min="1" max="1" width="4.5703125" customWidth="1"/>
    <col min="2" max="2" width="34.42578125" customWidth="1"/>
    <col min="3" max="3" width="12.85546875" customWidth="1"/>
    <col min="4" max="4" width="6.85546875" customWidth="1"/>
    <col min="5" max="5" width="6.7109375" customWidth="1"/>
    <col min="6" max="6" width="4.42578125" bestFit="1" customWidth="1"/>
    <col min="7" max="7" width="6" style="17" bestFit="1" customWidth="1"/>
    <col min="9" max="9" width="3.5703125" bestFit="1" customWidth="1"/>
    <col min="10" max="10" width="6" bestFit="1" customWidth="1"/>
    <col min="11" max="11" width="3.5703125" bestFit="1" customWidth="1"/>
    <col min="12" max="13" width="6" bestFit="1" customWidth="1"/>
  </cols>
  <sheetData>
    <row r="2" spans="1:13" ht="15" customHeight="1" x14ac:dyDescent="0.25">
      <c r="B2" s="36" t="s">
        <v>40</v>
      </c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3" ht="15" customHeigh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3" ht="15" customHeight="1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6" spans="1:13" ht="15.75" x14ac:dyDescent="0.25">
      <c r="B6" s="13" t="s">
        <v>30</v>
      </c>
      <c r="C6" s="31" t="s">
        <v>29</v>
      </c>
      <c r="D6" s="31"/>
      <c r="E6" s="31"/>
    </row>
    <row r="7" spans="1:13" ht="15.75" x14ac:dyDescent="0.25">
      <c r="B7" s="13" t="s">
        <v>31</v>
      </c>
      <c r="C7" s="32" t="s">
        <v>41</v>
      </c>
      <c r="D7" s="32"/>
      <c r="E7" s="32"/>
    </row>
    <row r="9" spans="1:13" s="1" customFormat="1" ht="38.25" customHeight="1" x14ac:dyDescent="0.25">
      <c r="A9" s="37" t="s">
        <v>0</v>
      </c>
      <c r="B9" s="28" t="s">
        <v>1</v>
      </c>
      <c r="C9" s="28" t="s">
        <v>2</v>
      </c>
      <c r="D9" s="28" t="s">
        <v>3</v>
      </c>
      <c r="E9" s="28"/>
      <c r="F9" s="28" t="s">
        <v>4</v>
      </c>
      <c r="G9" s="28"/>
      <c r="H9" s="28"/>
      <c r="I9" s="28"/>
      <c r="J9" s="28"/>
      <c r="K9" s="28"/>
      <c r="L9" s="28"/>
      <c r="M9" s="28"/>
    </row>
    <row r="10" spans="1:13" ht="88.5" customHeight="1" x14ac:dyDescent="0.25">
      <c r="A10" s="37"/>
      <c r="B10" s="28"/>
      <c r="C10" s="28"/>
      <c r="D10" s="28"/>
      <c r="E10" s="28"/>
      <c r="F10" s="28" t="s">
        <v>5</v>
      </c>
      <c r="G10" s="28"/>
      <c r="H10" s="28"/>
      <c r="I10" s="28"/>
      <c r="J10" s="28"/>
      <c r="K10" s="28"/>
      <c r="L10" s="28"/>
      <c r="M10" s="28"/>
    </row>
    <row r="11" spans="1:13" ht="63.75" customHeight="1" x14ac:dyDescent="0.25">
      <c r="A11" s="37"/>
      <c r="B11" s="28"/>
      <c r="C11" s="28"/>
      <c r="D11" s="28" t="s">
        <v>38</v>
      </c>
      <c r="E11" s="28" t="s">
        <v>39</v>
      </c>
      <c r="F11" s="29" t="s">
        <v>6</v>
      </c>
      <c r="G11" s="30" t="s">
        <v>7</v>
      </c>
      <c r="H11" s="28" t="s">
        <v>9</v>
      </c>
      <c r="I11" s="28" t="s">
        <v>8</v>
      </c>
      <c r="J11" s="28"/>
      <c r="K11" s="28"/>
      <c r="L11" s="28"/>
      <c r="M11" s="28"/>
    </row>
    <row r="12" spans="1:13" ht="30" customHeight="1" x14ac:dyDescent="0.25">
      <c r="A12" s="37"/>
      <c r="B12" s="28"/>
      <c r="C12" s="28"/>
      <c r="D12" s="28"/>
      <c r="E12" s="28"/>
      <c r="F12" s="29"/>
      <c r="G12" s="30"/>
      <c r="H12" s="28"/>
      <c r="I12" s="28" t="s">
        <v>10</v>
      </c>
      <c r="J12" s="28"/>
      <c r="K12" s="28"/>
      <c r="L12" s="28"/>
      <c r="M12" s="33" t="s">
        <v>11</v>
      </c>
    </row>
    <row r="13" spans="1:13" ht="152.25" customHeight="1" x14ac:dyDescent="0.25">
      <c r="A13" s="37"/>
      <c r="B13" s="28"/>
      <c r="C13" s="28"/>
      <c r="D13" s="28"/>
      <c r="E13" s="28"/>
      <c r="F13" s="29"/>
      <c r="G13" s="30"/>
      <c r="H13" s="28"/>
      <c r="I13" s="2" t="s">
        <v>12</v>
      </c>
      <c r="J13" s="2" t="s">
        <v>13</v>
      </c>
      <c r="K13" s="2" t="s">
        <v>14</v>
      </c>
      <c r="L13" s="2" t="s">
        <v>15</v>
      </c>
      <c r="M13" s="33"/>
    </row>
    <row r="14" spans="1:13" x14ac:dyDescent="0.25">
      <c r="A14" s="3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18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</row>
    <row r="15" spans="1:13" ht="27.75" customHeight="1" x14ac:dyDescent="0.25">
      <c r="A15" s="11">
        <v>1</v>
      </c>
      <c r="B15" s="12" t="s">
        <v>17</v>
      </c>
      <c r="C15" s="7">
        <v>84.09</v>
      </c>
      <c r="D15" s="9">
        <f>SUM(D16:D16)</f>
        <v>8</v>
      </c>
      <c r="E15" s="9">
        <f>SUM(E16:E16)</f>
        <v>9</v>
      </c>
      <c r="F15" s="9">
        <f>SUM(F16:F16)</f>
        <v>0</v>
      </c>
      <c r="G15" s="10">
        <f t="shared" ref="G15:G25" si="0">IFERROR((100*F15)/E15,0)</f>
        <v>0</v>
      </c>
      <c r="H15" s="9"/>
      <c r="I15" s="9">
        <f>SUM(I16:I16)</f>
        <v>0</v>
      </c>
      <c r="J15" s="9">
        <f>SUM(J16:J16)</f>
        <v>0</v>
      </c>
      <c r="K15" s="9">
        <f>SUM(K16:K16)</f>
        <v>0</v>
      </c>
      <c r="L15" s="9">
        <f>SUM(L16:L16)</f>
        <v>0</v>
      </c>
      <c r="M15" s="9">
        <f>SUM(M16:M16)</f>
        <v>0</v>
      </c>
    </row>
    <row r="16" spans="1:13" ht="38.25" x14ac:dyDescent="0.25">
      <c r="A16" s="6">
        <v>1</v>
      </c>
      <c r="B16" s="5" t="s">
        <v>18</v>
      </c>
      <c r="C16" s="15">
        <v>21.682300000000001</v>
      </c>
      <c r="D16" s="14">
        <v>8</v>
      </c>
      <c r="E16" s="14">
        <v>9</v>
      </c>
      <c r="F16" s="21">
        <v>0</v>
      </c>
      <c r="G16" s="22">
        <f t="shared" si="0"/>
        <v>0</v>
      </c>
      <c r="H16" s="4"/>
      <c r="I16" s="4"/>
      <c r="J16" s="4"/>
      <c r="K16" s="4"/>
      <c r="L16" s="4"/>
      <c r="M16" s="4"/>
    </row>
    <row r="17" spans="1:13" ht="25.5" x14ac:dyDescent="0.25">
      <c r="A17" s="11">
        <v>2</v>
      </c>
      <c r="B17" s="12" t="s">
        <v>19</v>
      </c>
      <c r="C17" s="7">
        <v>252.83</v>
      </c>
      <c r="D17" s="9">
        <f>SUM(D18:D23)</f>
        <v>270</v>
      </c>
      <c r="E17" s="9">
        <f>SUM(E18:E23)</f>
        <v>250</v>
      </c>
      <c r="F17" s="9">
        <f>SUM(F18:F23)</f>
        <v>15</v>
      </c>
      <c r="G17" s="10">
        <f t="shared" si="0"/>
        <v>6</v>
      </c>
      <c r="H17" s="9"/>
      <c r="I17" s="9">
        <f>SUM(I18:I23)</f>
        <v>0</v>
      </c>
      <c r="J17" s="9">
        <f>SUM(J18:J23)</f>
        <v>0</v>
      </c>
      <c r="K17" s="9">
        <f>SUM(K18:K23)</f>
        <v>0</v>
      </c>
      <c r="L17" s="9">
        <f>SUM(L18:L23)</f>
        <v>0</v>
      </c>
      <c r="M17" s="9">
        <f>SUM(M18:M23)</f>
        <v>0</v>
      </c>
    </row>
    <row r="18" spans="1:13" ht="27.75" customHeight="1" x14ac:dyDescent="0.25">
      <c r="A18" s="6">
        <v>1</v>
      </c>
      <c r="B18" s="5" t="s">
        <v>20</v>
      </c>
      <c r="C18" s="15">
        <v>30.950199999999999</v>
      </c>
      <c r="D18" s="14">
        <v>95</v>
      </c>
      <c r="E18" s="14">
        <v>59</v>
      </c>
      <c r="F18" s="21">
        <v>4</v>
      </c>
      <c r="G18" s="22">
        <f t="shared" si="0"/>
        <v>6.7796610169491522</v>
      </c>
      <c r="H18" s="4"/>
      <c r="I18" s="4"/>
      <c r="J18" s="4"/>
      <c r="K18" s="4"/>
      <c r="L18" s="4"/>
      <c r="M18" s="4"/>
    </row>
    <row r="19" spans="1:13" ht="25.5" x14ac:dyDescent="0.25">
      <c r="A19" s="6">
        <v>3</v>
      </c>
      <c r="B19" s="5" t="s">
        <v>21</v>
      </c>
      <c r="C19" s="15">
        <v>6.6970000000000001</v>
      </c>
      <c r="D19" s="14">
        <v>62</v>
      </c>
      <c r="E19" s="14">
        <v>62</v>
      </c>
      <c r="F19" s="21">
        <v>3</v>
      </c>
      <c r="G19" s="22">
        <f t="shared" si="0"/>
        <v>4.838709677419355</v>
      </c>
      <c r="H19" s="4"/>
      <c r="I19" s="4"/>
      <c r="J19" s="4"/>
      <c r="K19" s="4"/>
      <c r="L19" s="4"/>
      <c r="M19" s="4"/>
    </row>
    <row r="20" spans="1:13" x14ac:dyDescent="0.25">
      <c r="A20" s="6">
        <v>5</v>
      </c>
      <c r="B20" s="5" t="s">
        <v>37</v>
      </c>
      <c r="C20" s="15">
        <v>19.888999999999999</v>
      </c>
      <c r="D20" s="14">
        <v>40</v>
      </c>
      <c r="E20" s="14">
        <v>52</v>
      </c>
      <c r="F20" s="21">
        <v>3</v>
      </c>
      <c r="G20" s="22">
        <f t="shared" si="0"/>
        <v>5.7692307692307692</v>
      </c>
      <c r="H20" s="4"/>
      <c r="I20" s="4"/>
      <c r="J20" s="4"/>
      <c r="K20" s="4"/>
      <c r="L20" s="4"/>
      <c r="M20" s="4"/>
    </row>
    <row r="21" spans="1:13" ht="38.25" x14ac:dyDescent="0.25">
      <c r="A21" s="6">
        <v>6</v>
      </c>
      <c r="B21" s="23" t="s">
        <v>32</v>
      </c>
      <c r="C21" s="15">
        <v>21.233000000000001</v>
      </c>
      <c r="D21" s="14">
        <v>1</v>
      </c>
      <c r="E21" s="14">
        <v>16</v>
      </c>
      <c r="F21" s="21">
        <v>0</v>
      </c>
      <c r="G21" s="22">
        <f t="shared" si="0"/>
        <v>0</v>
      </c>
      <c r="H21" s="4"/>
      <c r="I21" s="4"/>
      <c r="J21" s="4"/>
      <c r="K21" s="4"/>
      <c r="L21" s="4"/>
      <c r="M21" s="4"/>
    </row>
    <row r="22" spans="1:13" ht="38.25" x14ac:dyDescent="0.25">
      <c r="A22" s="6">
        <v>7</v>
      </c>
      <c r="B22" s="23" t="s">
        <v>33</v>
      </c>
      <c r="C22" s="15">
        <v>11.345000000000001</v>
      </c>
      <c r="D22" s="14">
        <v>2</v>
      </c>
      <c r="E22" s="14">
        <v>5</v>
      </c>
      <c r="F22" s="21">
        <v>0</v>
      </c>
      <c r="G22" s="22">
        <f t="shared" si="0"/>
        <v>0</v>
      </c>
      <c r="H22" s="4"/>
      <c r="I22" s="4"/>
      <c r="J22" s="4"/>
      <c r="K22" s="4"/>
      <c r="L22" s="4"/>
      <c r="M22" s="4"/>
    </row>
    <row r="23" spans="1:13" x14ac:dyDescent="0.25">
      <c r="A23" s="6">
        <v>10</v>
      </c>
      <c r="B23" s="23" t="s">
        <v>34</v>
      </c>
      <c r="C23" s="15">
        <v>25.78</v>
      </c>
      <c r="D23" s="14">
        <v>70</v>
      </c>
      <c r="E23" s="14">
        <v>56</v>
      </c>
      <c r="F23" s="21">
        <v>5</v>
      </c>
      <c r="G23" s="22">
        <f t="shared" si="0"/>
        <v>8.9285714285714288</v>
      </c>
      <c r="H23" s="4"/>
      <c r="I23" s="4"/>
      <c r="J23" s="4"/>
      <c r="K23" s="4"/>
      <c r="L23" s="4"/>
      <c r="M23" s="4"/>
    </row>
    <row r="24" spans="1:13" ht="25.5" x14ac:dyDescent="0.25">
      <c r="A24" s="11">
        <v>3</v>
      </c>
      <c r="B24" s="12" t="s">
        <v>22</v>
      </c>
      <c r="C24" s="7">
        <f>SUM(C25:C30)</f>
        <v>91.072500000000005</v>
      </c>
      <c r="D24" s="8">
        <f>SUM(D25:D30)</f>
        <v>238</v>
      </c>
      <c r="E24" s="8">
        <f>SUM(E25:E30)</f>
        <v>228</v>
      </c>
      <c r="F24" s="9">
        <f>SUM(F25:F30)</f>
        <v>19</v>
      </c>
      <c r="G24" s="10">
        <f t="shared" si="0"/>
        <v>8.3333333333333339</v>
      </c>
      <c r="H24" s="9"/>
      <c r="I24" s="9">
        <f>SUM(I25:I30)</f>
        <v>0</v>
      </c>
      <c r="J24" s="9">
        <f>SUM(J25:J30)</f>
        <v>0</v>
      </c>
      <c r="K24" s="9">
        <f>SUM(K25:K30)</f>
        <v>0</v>
      </c>
      <c r="L24" s="9">
        <f>SUM(L25:L30)</f>
        <v>0</v>
      </c>
      <c r="M24" s="9">
        <f>SUM(M25:M30)</f>
        <v>0</v>
      </c>
    </row>
    <row r="25" spans="1:13" ht="51" x14ac:dyDescent="0.25">
      <c r="A25" s="6">
        <v>1</v>
      </c>
      <c r="B25" s="5" t="s">
        <v>35</v>
      </c>
      <c r="C25" s="15">
        <v>30.7</v>
      </c>
      <c r="D25" s="14">
        <v>43</v>
      </c>
      <c r="E25" s="20">
        <v>43</v>
      </c>
      <c r="F25" s="21">
        <v>3</v>
      </c>
      <c r="G25" s="22">
        <f t="shared" si="0"/>
        <v>6.9767441860465116</v>
      </c>
      <c r="H25" s="4"/>
      <c r="I25" s="4"/>
      <c r="J25" s="4"/>
      <c r="K25" s="4"/>
      <c r="L25" s="4"/>
      <c r="M25" s="4"/>
    </row>
    <row r="26" spans="1:13" ht="51" x14ac:dyDescent="0.25">
      <c r="A26" s="6">
        <v>2</v>
      </c>
      <c r="B26" s="5" t="s">
        <v>36</v>
      </c>
      <c r="C26" s="15">
        <v>2.2999999999999998</v>
      </c>
      <c r="D26" s="14">
        <v>12</v>
      </c>
      <c r="E26" s="20">
        <v>12</v>
      </c>
      <c r="F26" s="21">
        <v>0</v>
      </c>
      <c r="G26" s="22">
        <v>0</v>
      </c>
      <c r="H26" s="4"/>
      <c r="I26" s="4"/>
      <c r="J26" s="4"/>
      <c r="K26" s="4"/>
      <c r="L26" s="4"/>
      <c r="M26" s="4"/>
    </row>
    <row r="27" spans="1:13" ht="38.25" x14ac:dyDescent="0.25">
      <c r="A27" s="6">
        <v>4</v>
      </c>
      <c r="B27" s="5" t="s">
        <v>23</v>
      </c>
      <c r="C27" s="15">
        <v>23.82</v>
      </c>
      <c r="D27" s="14">
        <v>27</v>
      </c>
      <c r="E27" s="14">
        <v>36</v>
      </c>
      <c r="F27" s="21">
        <v>1</v>
      </c>
      <c r="G27" s="22">
        <f t="shared" ref="G27:G33" si="1">IFERROR((100*F27)/E27,0)</f>
        <v>2.7777777777777777</v>
      </c>
      <c r="H27" s="4"/>
      <c r="I27" s="4"/>
      <c r="J27" s="4"/>
      <c r="K27" s="4"/>
      <c r="L27" s="4"/>
      <c r="M27" s="4"/>
    </row>
    <row r="28" spans="1:13" ht="38.25" x14ac:dyDescent="0.25">
      <c r="A28" s="6">
        <v>5</v>
      </c>
      <c r="B28" s="5" t="s">
        <v>16</v>
      </c>
      <c r="C28" s="15">
        <v>8.4539000000000009</v>
      </c>
      <c r="D28" s="14">
        <v>46</v>
      </c>
      <c r="E28" s="14">
        <v>37</v>
      </c>
      <c r="F28" s="21">
        <v>5</v>
      </c>
      <c r="G28" s="22">
        <f t="shared" si="1"/>
        <v>13.513513513513514</v>
      </c>
      <c r="H28" s="4"/>
      <c r="I28" s="4"/>
      <c r="J28" s="4"/>
      <c r="K28" s="4"/>
      <c r="L28" s="4"/>
      <c r="M28" s="4"/>
    </row>
    <row r="29" spans="1:13" ht="51" x14ac:dyDescent="0.25">
      <c r="A29" s="6">
        <v>6</v>
      </c>
      <c r="B29" s="5" t="s">
        <v>24</v>
      </c>
      <c r="C29" s="15">
        <v>11.084</v>
      </c>
      <c r="D29" s="14">
        <v>49</v>
      </c>
      <c r="E29" s="14">
        <v>59</v>
      </c>
      <c r="F29" s="21">
        <v>5</v>
      </c>
      <c r="G29" s="22">
        <f t="shared" si="1"/>
        <v>8.4745762711864412</v>
      </c>
      <c r="H29" s="4"/>
      <c r="I29" s="4"/>
      <c r="J29" s="4"/>
      <c r="K29" s="4"/>
      <c r="L29" s="4"/>
      <c r="M29" s="4"/>
    </row>
    <row r="30" spans="1:13" ht="38.25" x14ac:dyDescent="0.25">
      <c r="A30" s="6">
        <v>7</v>
      </c>
      <c r="B30" s="5" t="s">
        <v>25</v>
      </c>
      <c r="C30" s="15">
        <v>14.714600000000001</v>
      </c>
      <c r="D30" s="14">
        <v>61</v>
      </c>
      <c r="E30" s="14">
        <v>41</v>
      </c>
      <c r="F30" s="21">
        <v>5</v>
      </c>
      <c r="G30" s="22">
        <f t="shared" si="1"/>
        <v>12.195121951219512</v>
      </c>
      <c r="H30" s="4"/>
      <c r="I30" s="4"/>
      <c r="J30" s="4"/>
      <c r="K30" s="4"/>
      <c r="L30" s="4"/>
      <c r="M30" s="4"/>
    </row>
    <row r="31" spans="1:13" ht="25.5" x14ac:dyDescent="0.25">
      <c r="A31" s="11">
        <v>4</v>
      </c>
      <c r="B31" s="12" t="s">
        <v>26</v>
      </c>
      <c r="C31" s="7">
        <f>SUM(C32:C32)</f>
        <v>12.786</v>
      </c>
      <c r="D31" s="9">
        <f>SUM(D32:D32)</f>
        <v>24</v>
      </c>
      <c r="E31" s="9">
        <f>SUM(E32:E32)</f>
        <v>25</v>
      </c>
      <c r="F31" s="16">
        <f>SUM(F32:F32)</f>
        <v>1</v>
      </c>
      <c r="G31" s="10">
        <f t="shared" si="1"/>
        <v>4</v>
      </c>
      <c r="H31" s="9"/>
      <c r="I31" s="9">
        <f>SUM(I32:I32)</f>
        <v>0</v>
      </c>
      <c r="J31" s="9">
        <f>SUM(J32:J32)</f>
        <v>0</v>
      </c>
      <c r="K31" s="9">
        <f>SUM(K32:K32)</f>
        <v>0</v>
      </c>
      <c r="L31" s="9">
        <f>SUM(L32:L32)</f>
        <v>0</v>
      </c>
      <c r="M31" s="9">
        <f>SUM(M32:M32)</f>
        <v>0</v>
      </c>
    </row>
    <row r="32" spans="1:13" x14ac:dyDescent="0.25">
      <c r="A32" s="6">
        <v>2</v>
      </c>
      <c r="B32" s="5" t="s">
        <v>27</v>
      </c>
      <c r="C32" s="15">
        <v>12.786</v>
      </c>
      <c r="D32" s="14">
        <v>24</v>
      </c>
      <c r="E32" s="14">
        <v>25</v>
      </c>
      <c r="F32" s="24">
        <v>1</v>
      </c>
      <c r="G32" s="19">
        <f t="shared" si="1"/>
        <v>4</v>
      </c>
      <c r="H32" s="4"/>
      <c r="I32" s="4"/>
      <c r="J32" s="4"/>
      <c r="K32" s="4"/>
      <c r="L32" s="4"/>
      <c r="M32" s="4"/>
    </row>
    <row r="33" spans="1:13" ht="15" customHeight="1" x14ac:dyDescent="0.25">
      <c r="A33" s="34" t="s">
        <v>28</v>
      </c>
      <c r="B33" s="35"/>
      <c r="C33" s="25">
        <f>C15+C17+C24+C31</f>
        <v>440.77850000000001</v>
      </c>
      <c r="D33" s="26">
        <f>D15+D17+D24+D31</f>
        <v>540</v>
      </c>
      <c r="E33" s="26">
        <f>E15+E17+E24+E31</f>
        <v>512</v>
      </c>
      <c r="F33" s="26">
        <f>F15+F17+F24+F31</f>
        <v>35</v>
      </c>
      <c r="G33" s="27">
        <f t="shared" si="1"/>
        <v>6.8359375</v>
      </c>
      <c r="H33" s="26">
        <f t="shared" ref="H33:M33" si="2">H15+H17+H24+H31</f>
        <v>0</v>
      </c>
      <c r="I33" s="26">
        <f t="shared" si="2"/>
        <v>0</v>
      </c>
      <c r="J33" s="26">
        <f t="shared" si="2"/>
        <v>0</v>
      </c>
      <c r="K33" s="26">
        <f t="shared" si="2"/>
        <v>0</v>
      </c>
      <c r="L33" s="26">
        <f t="shared" si="2"/>
        <v>0</v>
      </c>
      <c r="M33" s="26">
        <f t="shared" si="2"/>
        <v>0</v>
      </c>
    </row>
  </sheetData>
  <mergeCells count="18">
    <mergeCell ref="A33:B33"/>
    <mergeCell ref="B2:L4"/>
    <mergeCell ref="A9:A13"/>
    <mergeCell ref="B9:B13"/>
    <mergeCell ref="C9:C13"/>
    <mergeCell ref="D9:E10"/>
    <mergeCell ref="D11:D13"/>
    <mergeCell ref="E11:E13"/>
    <mergeCell ref="C6:E6"/>
    <mergeCell ref="C7:E7"/>
    <mergeCell ref="F9:M9"/>
    <mergeCell ref="I12:L12"/>
    <mergeCell ref="M12:M13"/>
    <mergeCell ref="F10:M10"/>
    <mergeCell ref="F11:F13"/>
    <mergeCell ref="G11:G13"/>
    <mergeCell ref="H11:H13"/>
    <mergeCell ref="I11:M11"/>
  </mergeCells>
  <pageMargins left="0.23622047244094491" right="0.23622047244094491" top="0.55118110236220474" bottom="0.55118110236220474" header="0.31496062992125984" footer="0.31496062992125984"/>
  <pageSetup paperSize="9" scale="59" fitToHeight="0" orientation="landscape" blackAndWhite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Пятнистый олень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2024-03-20T08:15:45Z</dcterms:modified>
</cp:coreProperties>
</file>